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modulo ordine" sheetId="1" r:id="rId1"/>
  </sheets>
  <definedNames>
    <definedName name="_xlnm._FilterDatabase" localSheetId="0" hidden="1">'modulo ordine'!$A$6:$K$82</definedName>
  </definedNames>
  <calcPr fullCalcOnLoad="1"/>
</workbook>
</file>

<file path=xl/sharedStrings.xml><?xml version="1.0" encoding="utf-8"?>
<sst xmlns="http://schemas.openxmlformats.org/spreadsheetml/2006/main" count="189" uniqueCount="126">
  <si>
    <t>TOTALE</t>
  </si>
  <si>
    <t>Panettone con gocce di cioccolato Dolci Sogni Liberi 1 kg</t>
  </si>
  <si>
    <t>panettoni</t>
  </si>
  <si>
    <t>Panettone artigianale Dolci Sogni Liberi 1 kg</t>
  </si>
  <si>
    <t>Panettone bagnato al rum 500g</t>
  </si>
  <si>
    <t>Torrone con noci 200g</t>
  </si>
  <si>
    <t>dolci nanalizi</t>
  </si>
  <si>
    <t>Panpepato 200g</t>
  </si>
  <si>
    <t>Panforte 200g</t>
  </si>
  <si>
    <t>Cofanetto 3 golosità 3x170g</t>
  </si>
  <si>
    <t>cofanetti</t>
  </si>
  <si>
    <t>Cofanetto 3 mieli 3x170g</t>
  </si>
  <si>
    <t>Noci dell'Amazzonia sotto miele 170g</t>
  </si>
  <si>
    <t>golosità</t>
  </si>
  <si>
    <t>Noci sotto miele 170g</t>
  </si>
  <si>
    <t>Confettura Pere e Cioccolato Fondente 170g</t>
  </si>
  <si>
    <t>Confettura ai Frutti di Bosco 170g</t>
  </si>
  <si>
    <t>Confettura Pere Arance e Rum 170g</t>
  </si>
  <si>
    <t>Miele Natalizio by Fabio Vettori 180g</t>
  </si>
  <si>
    <t>0110236</t>
  </si>
  <si>
    <t>miele</t>
  </si>
  <si>
    <t>Scatola per cofanetto due smielate</t>
  </si>
  <si>
    <t>le smielate</t>
  </si>
  <si>
    <t>Le smielate: con spezie 250g</t>
  </si>
  <si>
    <t>Le smielate: macis e frutti rossi 280g</t>
  </si>
  <si>
    <t>Le smielate: limone e zenzero 270g</t>
  </si>
  <si>
    <t>Le smielate: lavanda 270g</t>
  </si>
  <si>
    <t>Le smielate: digestiva 250g</t>
  </si>
  <si>
    <t>Le smielate: camomilla 250g</t>
  </si>
  <si>
    <t>Le smielate: balsamica 280g</t>
  </si>
  <si>
    <t>Le smielate: arancia e rosa 250g</t>
  </si>
  <si>
    <t>Set per fonduta al cioccolato con biscotti</t>
  </si>
  <si>
    <t>set per fonduta</t>
  </si>
  <si>
    <t>Set per fonduta al cioccolato</t>
  </si>
  <si>
    <t>Noci tartufate 180g</t>
  </si>
  <si>
    <t>Uva morena ricoperta di cioccolato fondente 180g</t>
  </si>
  <si>
    <t>Noci dell'Amazzonia ricoperte di cioccolato latte 180g</t>
  </si>
  <si>
    <t>Mezzo metro di Dolci Sogni Liberi 4x100g</t>
  </si>
  <si>
    <t>dolci sogni liberi</t>
  </si>
  <si>
    <t>Biscocioccoli 220g</t>
  </si>
  <si>
    <t>Nociottoli 220g</t>
  </si>
  <si>
    <t>Speziottoli 220g</t>
  </si>
  <si>
    <t>Biscotti al Mais 220g</t>
  </si>
  <si>
    <t>Margherite ai frutti bosco 200g</t>
  </si>
  <si>
    <t>Margherite alla fragola 200g</t>
  </si>
  <si>
    <t>Margherite al mango 200g</t>
  </si>
  <si>
    <t>Confezione tre Cantucci e Vin Santo 3x100g + 500ml</t>
  </si>
  <si>
    <t>equotradizionali</t>
  </si>
  <si>
    <t>Pasticcini al caffè 220g</t>
  </si>
  <si>
    <t>Brutti ma buoni alle arachidi 200g</t>
  </si>
  <si>
    <t>Biscottoni con cioccolato e noci dell'Amazzonia 200g</t>
  </si>
  <si>
    <t>Occhi di bue con crema di cacao e nocciole 200g</t>
  </si>
  <si>
    <t>Lune con farina di patate viola 200g</t>
  </si>
  <si>
    <t>Canestrelli con polpa di baobab 200g</t>
  </si>
  <si>
    <t>Cantucci con alchechengi 200g</t>
  </si>
  <si>
    <t>Cantucci con noci dell'Amazzonia 200g</t>
  </si>
  <si>
    <t>Cantucci con cioccolato fondente 200g</t>
  </si>
  <si>
    <t>Preparato per Vin Brulè 80g</t>
  </si>
  <si>
    <t>preparati</t>
  </si>
  <si>
    <t>Preparato per Cioccolata alla cannella 170g</t>
  </si>
  <si>
    <t>Preparato per Cioccolata classica 160g</t>
  </si>
  <si>
    <t>Preparato per Biscotti senza glutine 280g</t>
  </si>
  <si>
    <t>Preparato per Muffin senza glutine 215g</t>
  </si>
  <si>
    <t>Preparato per Brownies 280g</t>
  </si>
  <si>
    <t>Preparato per Ciambella 280g</t>
  </si>
  <si>
    <t>Preparato per Muffin 280g</t>
  </si>
  <si>
    <t>QUANTITA'</t>
  </si>
  <si>
    <t>SCONTO BASE</t>
  </si>
  <si>
    <t>PVP</t>
  </si>
  <si>
    <t>PXC</t>
  </si>
  <si>
    <t>DESCRIZIONE</t>
  </si>
  <si>
    <t>ARTICOLO</t>
  </si>
  <si>
    <t>CATEGORIA</t>
  </si>
  <si>
    <t>Biscotti Natalini 200g</t>
  </si>
  <si>
    <t>9000335</t>
  </si>
  <si>
    <t>Preparato per Cioccolata al cardamomo 170g</t>
  </si>
  <si>
    <t>FOGLIO DI CALCOLO PRODOTTI AUTUNNO/INVERNO 2021</t>
  </si>
  <si>
    <t>SCONTO PRENOTAZ</t>
  </si>
  <si>
    <t>In rosso le novità 2021</t>
  </si>
  <si>
    <t>Indicare il numero di pezzi corrispondente al multiplo della confezione</t>
  </si>
  <si>
    <t>CONTROLLO QUANTITA'</t>
  </si>
  <si>
    <t>Preparato per Cioccolata alla rosa 170g</t>
  </si>
  <si>
    <t>Preparato per Cioccolata al peperoncino 170g</t>
  </si>
  <si>
    <t>9200212</t>
  </si>
  <si>
    <t>9200213</t>
  </si>
  <si>
    <t>9200214</t>
  </si>
  <si>
    <t>Preparato per Tè speziato 80g</t>
  </si>
  <si>
    <t>9000347</t>
  </si>
  <si>
    <t>Panspeziati ricoperti di cioccolato 150g</t>
  </si>
  <si>
    <t>sapori di libertà</t>
  </si>
  <si>
    <t>9180200</t>
  </si>
  <si>
    <t>9180201</t>
  </si>
  <si>
    <t>9180202</t>
  </si>
  <si>
    <t>9180203</t>
  </si>
  <si>
    <t>Nanetti 200g</t>
  </si>
  <si>
    <t>Schiacciatine di riso 200g</t>
  </si>
  <si>
    <t>Grissini mantovani 200g</t>
  </si>
  <si>
    <t>La Sbrisolona 300g</t>
  </si>
  <si>
    <t>ricoperti</t>
  </si>
  <si>
    <t>9000330</t>
  </si>
  <si>
    <t>Le smielate: canarino 220g</t>
  </si>
  <si>
    <t>Le smielate: depurativa 220g</t>
  </si>
  <si>
    <t>Miele Natalizio by Fabio Vettori 400g</t>
  </si>
  <si>
    <t>0110247</t>
  </si>
  <si>
    <t>mango Meru</t>
  </si>
  <si>
    <t>4030240</t>
  </si>
  <si>
    <t>4030241</t>
  </si>
  <si>
    <t>4030242</t>
  </si>
  <si>
    <t>4030243</t>
  </si>
  <si>
    <t>9000344</t>
  </si>
  <si>
    <t>Cofanetto 3 confetture al mango 3x190g</t>
  </si>
  <si>
    <t>9000346</t>
  </si>
  <si>
    <t>Brunsli 200g</t>
  </si>
  <si>
    <t>9000345</t>
  </si>
  <si>
    <t>Scatola assortita dolci natalizi</t>
  </si>
  <si>
    <t>9000325</t>
  </si>
  <si>
    <t>Panettone tradizionale 750g nel cestino con sacchetto</t>
  </si>
  <si>
    <t>Panettone tradizionale 750g nel sacchetto in sari</t>
  </si>
  <si>
    <t>IMPONIBILE 
SCONTATO</t>
  </si>
  <si>
    <t>IVA</t>
  </si>
  <si>
    <t>Confettura extra Mango e Ananas 180g</t>
  </si>
  <si>
    <t>Confettura extra Mango e Passiflora 180g</t>
  </si>
  <si>
    <t>Confettura extra Mango e Papaya 180g</t>
  </si>
  <si>
    <t>Salsa piccante Mango e Pilipili 180g</t>
  </si>
  <si>
    <t>9200215</t>
  </si>
  <si>
    <t>9200216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</si>
</sst>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IBM Plex Sans Condensed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IBM Plex Sans Condensed"/>
      <family val="2"/>
    </font>
    <font>
      <b/>
      <sz val="11"/>
      <color indexed="8"/>
      <name val="IBM Plex Sans Condensed"/>
      <family val="2"/>
    </font>
    <font>
      <sz val="11"/>
      <color indexed="10"/>
      <name val="IBM Plex Sans Condensed"/>
      <family val="2"/>
    </font>
    <font>
      <u val="single"/>
      <sz val="11"/>
      <color indexed="30"/>
      <name val="IBM Plex Sans Condensed"/>
      <family val="2"/>
    </font>
    <font>
      <b/>
      <sz val="11"/>
      <color indexed="8"/>
      <name val="Skia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IBM Plex Sans Condensed"/>
      <family val="2"/>
    </font>
    <font>
      <b/>
      <sz val="11"/>
      <color theme="1"/>
      <name val="IBM Plex Sans Condensed"/>
      <family val="2"/>
    </font>
    <font>
      <sz val="11"/>
      <color rgb="FFFF0000"/>
      <name val="IBM Plex Sans Condensed"/>
      <family val="2"/>
    </font>
    <font>
      <u val="single"/>
      <sz val="11"/>
      <color theme="10"/>
      <name val="IBM Plex Sans Condensed"/>
      <family val="2"/>
    </font>
    <font>
      <b/>
      <sz val="11"/>
      <color theme="1"/>
      <name val="Sk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5" applyFont="1" applyAlignment="1">
      <alignment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3" fontId="46" fillId="0" borderId="0" xfId="45" applyFont="1" applyAlignment="1">
      <alignment/>
    </xf>
    <xf numFmtId="0" fontId="46" fillId="0" borderId="0" xfId="0" applyFont="1" applyAlignment="1">
      <alignment horizontal="center"/>
    </xf>
    <xf numFmtId="43" fontId="45" fillId="0" borderId="10" xfId="45" applyFont="1" applyBorder="1" applyAlignment="1">
      <alignment/>
    </xf>
    <xf numFmtId="0" fontId="45" fillId="33" borderId="10" xfId="0" applyFont="1" applyFill="1" applyBorder="1" applyAlignment="1" applyProtection="1">
      <alignment horizontal="center"/>
      <protection locked="0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49" fontId="47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0" xfId="0" applyFont="1" applyAlignment="1">
      <alignment horizontal="center" vertical="center" wrapText="1"/>
    </xf>
    <xf numFmtId="43" fontId="46" fillId="34" borderId="10" xfId="45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0" xfId="36" applyFont="1" applyFill="1" applyAlignment="1">
      <alignment/>
    </xf>
    <xf numFmtId="0" fontId="49" fillId="0" borderId="0" xfId="0" applyFont="1" applyFill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49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45" fillId="0" borderId="11" xfId="0" applyFont="1" applyFill="1" applyBorder="1" applyAlignment="1">
      <alignment horizontal="center"/>
    </xf>
    <xf numFmtId="43" fontId="45" fillId="0" borderId="11" xfId="45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Fill="1" applyBorder="1" applyAlignment="1">
      <alignment/>
    </xf>
    <xf numFmtId="49" fontId="47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2" xfId="0" applyFont="1" applyFill="1" applyBorder="1" applyAlignment="1">
      <alignment horizontal="center"/>
    </xf>
    <xf numFmtId="43" fontId="45" fillId="0" borderId="12" xfId="45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45" fillId="0" borderId="12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0</xdr:rowOff>
    </xdr:from>
    <xdr:to>
      <xdr:col>9</xdr:col>
      <xdr:colOff>781050</xdr:colOff>
      <xdr:row>5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0"/>
          <a:ext cx="1495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90" workbookViewId="0" topLeftCell="D57">
      <selection activeCell="I77" sqref="I77"/>
    </sheetView>
  </sheetViews>
  <sheetFormatPr defaultColWidth="9.140625" defaultRowHeight="15"/>
  <cols>
    <col min="1" max="1" width="15.00390625" style="5" customWidth="1"/>
    <col min="2" max="2" width="12.28125" style="4" bestFit="1" customWidth="1"/>
    <col min="3" max="3" width="47.00390625" style="1" customWidth="1"/>
    <col min="4" max="4" width="6.8515625" style="3" bestFit="1" customWidth="1"/>
    <col min="5" max="5" width="10.00390625" style="2" customWidth="1"/>
    <col min="6" max="6" width="9.28125" style="3" customWidth="1"/>
    <col min="7" max="9" width="11.7109375" style="3" customWidth="1"/>
    <col min="10" max="11" width="14.421875" style="2" customWidth="1"/>
    <col min="12" max="16384" width="9.140625" style="1" customWidth="1"/>
  </cols>
  <sheetData>
    <row r="1" ht="14.25">
      <c r="A1" s="23" t="s">
        <v>76</v>
      </c>
    </row>
    <row r="2" ht="14.25">
      <c r="A2" s="22"/>
    </row>
    <row r="3" ht="14.25">
      <c r="A3" s="21" t="s">
        <v>78</v>
      </c>
    </row>
    <row r="4" ht="14.25">
      <c r="A4" s="5" t="s">
        <v>79</v>
      </c>
    </row>
    <row r="5" ht="14.25"/>
    <row r="6" spans="1:11" s="17" customFormat="1" ht="42.75">
      <c r="A6" s="19" t="s">
        <v>72</v>
      </c>
      <c r="B6" s="20" t="s">
        <v>71</v>
      </c>
      <c r="C6" s="19" t="s">
        <v>70</v>
      </c>
      <c r="D6" s="19" t="s">
        <v>69</v>
      </c>
      <c r="E6" s="18" t="s">
        <v>68</v>
      </c>
      <c r="F6" s="19" t="s">
        <v>67</v>
      </c>
      <c r="G6" s="19" t="s">
        <v>77</v>
      </c>
      <c r="H6" s="19" t="s">
        <v>119</v>
      </c>
      <c r="I6" s="19" t="s">
        <v>66</v>
      </c>
      <c r="J6" s="18" t="s">
        <v>118</v>
      </c>
      <c r="K6" s="18" t="s">
        <v>80</v>
      </c>
    </row>
    <row r="7" spans="1:11" ht="15">
      <c r="A7" s="14" t="s">
        <v>58</v>
      </c>
      <c r="B7" s="16">
        <v>9100200</v>
      </c>
      <c r="C7" s="15" t="s">
        <v>65</v>
      </c>
      <c r="D7" s="11">
        <v>6</v>
      </c>
      <c r="E7" s="8">
        <v>7.9</v>
      </c>
      <c r="F7" s="10">
        <v>25</v>
      </c>
      <c r="G7" s="10">
        <v>30</v>
      </c>
      <c r="H7" s="10">
        <v>10</v>
      </c>
      <c r="I7" s="9"/>
      <c r="J7" s="8">
        <f>+I7*E7*(100-G7)/(100+H7)</f>
        <v>0</v>
      </c>
      <c r="K7" s="8">
        <f>IF(I7="","",IF(MOD(I7,D7)=0,"ok","VERIFCARE QUANTITA'"))</f>
      </c>
    </row>
    <row r="8" spans="1:11" ht="15">
      <c r="A8" s="14" t="s">
        <v>58</v>
      </c>
      <c r="B8" s="16">
        <v>9100201</v>
      </c>
      <c r="C8" s="15" t="s">
        <v>64</v>
      </c>
      <c r="D8" s="11">
        <v>6</v>
      </c>
      <c r="E8" s="8">
        <v>7.9</v>
      </c>
      <c r="F8" s="10">
        <v>25</v>
      </c>
      <c r="G8" s="10">
        <v>30</v>
      </c>
      <c r="H8" s="10">
        <v>10</v>
      </c>
      <c r="I8" s="9"/>
      <c r="J8" s="8">
        <f aca="true" t="shared" si="0" ref="J8:J71">+I8*E8*(100-G8)/(100+H8)</f>
        <v>0</v>
      </c>
      <c r="K8" s="8">
        <f aca="true" t="shared" si="1" ref="K8:K82">IF(I8="","",IF(MOD(I8,D8)=0,"ok","VERIFCARE QUANTITA'"))</f>
      </c>
    </row>
    <row r="9" spans="1:11" ht="15">
      <c r="A9" s="14" t="s">
        <v>58</v>
      </c>
      <c r="B9" s="16">
        <v>9100204</v>
      </c>
      <c r="C9" s="15" t="s">
        <v>63</v>
      </c>
      <c r="D9" s="11">
        <v>6</v>
      </c>
      <c r="E9" s="8">
        <v>7.9</v>
      </c>
      <c r="F9" s="10">
        <v>25</v>
      </c>
      <c r="G9" s="10">
        <v>30</v>
      </c>
      <c r="H9" s="10">
        <v>10</v>
      </c>
      <c r="I9" s="9"/>
      <c r="J9" s="8">
        <f t="shared" si="0"/>
        <v>0</v>
      </c>
      <c r="K9" s="8">
        <f t="shared" si="1"/>
      </c>
    </row>
    <row r="10" spans="1:11" ht="15">
      <c r="A10" s="14" t="s">
        <v>58</v>
      </c>
      <c r="B10" s="16">
        <v>9100208</v>
      </c>
      <c r="C10" s="15" t="s">
        <v>62</v>
      </c>
      <c r="D10" s="11">
        <v>6</v>
      </c>
      <c r="E10" s="8">
        <v>7.9</v>
      </c>
      <c r="F10" s="10">
        <v>25</v>
      </c>
      <c r="G10" s="10">
        <v>30</v>
      </c>
      <c r="H10" s="10">
        <v>10</v>
      </c>
      <c r="I10" s="9"/>
      <c r="J10" s="8">
        <f t="shared" si="0"/>
        <v>0</v>
      </c>
      <c r="K10" s="8">
        <f t="shared" si="1"/>
      </c>
    </row>
    <row r="11" spans="1:11" ht="15">
      <c r="A11" s="14" t="s">
        <v>58</v>
      </c>
      <c r="B11" s="16">
        <v>9100209</v>
      </c>
      <c r="C11" s="15" t="s">
        <v>61</v>
      </c>
      <c r="D11" s="11">
        <v>6</v>
      </c>
      <c r="E11" s="8">
        <v>7.9</v>
      </c>
      <c r="F11" s="10">
        <v>25</v>
      </c>
      <c r="G11" s="10">
        <v>30</v>
      </c>
      <c r="H11" s="10">
        <v>10</v>
      </c>
      <c r="I11" s="9"/>
      <c r="J11" s="8">
        <f t="shared" si="0"/>
        <v>0</v>
      </c>
      <c r="K11" s="8">
        <f t="shared" si="1"/>
      </c>
    </row>
    <row r="12" spans="1:11" ht="15">
      <c r="A12" s="14" t="s">
        <v>58</v>
      </c>
      <c r="B12" s="16">
        <v>9200209</v>
      </c>
      <c r="C12" s="15" t="s">
        <v>60</v>
      </c>
      <c r="D12" s="11">
        <v>6</v>
      </c>
      <c r="E12" s="8">
        <v>6.5</v>
      </c>
      <c r="F12" s="10">
        <v>25</v>
      </c>
      <c r="G12" s="10">
        <v>30</v>
      </c>
      <c r="H12" s="10">
        <v>10</v>
      </c>
      <c r="I12" s="9"/>
      <c r="J12" s="8">
        <f t="shared" si="0"/>
        <v>0</v>
      </c>
      <c r="K12" s="8">
        <f t="shared" si="1"/>
      </c>
    </row>
    <row r="13" spans="1:11" ht="15">
      <c r="A13" s="14" t="s">
        <v>58</v>
      </c>
      <c r="B13" s="16">
        <v>9200210</v>
      </c>
      <c r="C13" s="15" t="s">
        <v>59</v>
      </c>
      <c r="D13" s="11">
        <v>6</v>
      </c>
      <c r="E13" s="8">
        <v>6.5</v>
      </c>
      <c r="F13" s="10">
        <v>25</v>
      </c>
      <c r="G13" s="10">
        <v>30</v>
      </c>
      <c r="H13" s="10">
        <v>10</v>
      </c>
      <c r="I13" s="9"/>
      <c r="J13" s="8">
        <f t="shared" si="0"/>
        <v>0</v>
      </c>
      <c r="K13" s="8">
        <f t="shared" si="1"/>
      </c>
    </row>
    <row r="14" spans="1:11" ht="15">
      <c r="A14" s="14" t="s">
        <v>58</v>
      </c>
      <c r="B14" s="16">
        <v>9200211</v>
      </c>
      <c r="C14" s="15" t="s">
        <v>75</v>
      </c>
      <c r="D14" s="11">
        <v>6</v>
      </c>
      <c r="E14" s="8">
        <v>6.5</v>
      </c>
      <c r="F14" s="10">
        <v>25</v>
      </c>
      <c r="G14" s="10">
        <v>30</v>
      </c>
      <c r="H14" s="10">
        <v>10</v>
      </c>
      <c r="I14" s="9"/>
      <c r="J14" s="8">
        <f t="shared" si="0"/>
        <v>0</v>
      </c>
      <c r="K14" s="8">
        <f t="shared" si="1"/>
      </c>
    </row>
    <row r="15" spans="1:11" ht="15">
      <c r="A15" s="14" t="s">
        <v>58</v>
      </c>
      <c r="B15" s="13" t="s">
        <v>83</v>
      </c>
      <c r="C15" s="12" t="s">
        <v>81</v>
      </c>
      <c r="D15" s="11">
        <v>6</v>
      </c>
      <c r="E15" s="8">
        <v>6.5</v>
      </c>
      <c r="F15" s="10">
        <v>25</v>
      </c>
      <c r="G15" s="10">
        <v>30</v>
      </c>
      <c r="H15" s="10">
        <v>10</v>
      </c>
      <c r="I15" s="9"/>
      <c r="J15" s="8">
        <f t="shared" si="0"/>
        <v>0</v>
      </c>
      <c r="K15" s="8">
        <f>IF(I15="","",IF(MOD(I15,D15)=0,"ok","VERIFCARE QUANTITA'"))</f>
      </c>
    </row>
    <row r="16" spans="1:11" ht="15">
      <c r="A16" s="14" t="s">
        <v>58</v>
      </c>
      <c r="B16" s="13" t="s">
        <v>84</v>
      </c>
      <c r="C16" s="12" t="s">
        <v>82</v>
      </c>
      <c r="D16" s="11">
        <v>6</v>
      </c>
      <c r="E16" s="8">
        <v>6.5</v>
      </c>
      <c r="F16" s="10">
        <v>25</v>
      </c>
      <c r="G16" s="10">
        <v>30</v>
      </c>
      <c r="H16" s="10">
        <v>10</v>
      </c>
      <c r="I16" s="9"/>
      <c r="J16" s="8">
        <f t="shared" si="0"/>
        <v>0</v>
      </c>
      <c r="K16" s="8">
        <f>IF(I16="","",IF(MOD(I16,D16)=0,"ok","VERIFCARE QUANTITA'"))</f>
      </c>
    </row>
    <row r="17" spans="1:11" ht="15">
      <c r="A17" s="14" t="s">
        <v>58</v>
      </c>
      <c r="B17" s="16">
        <v>9200208</v>
      </c>
      <c r="C17" s="15" t="s">
        <v>57</v>
      </c>
      <c r="D17" s="11">
        <v>6</v>
      </c>
      <c r="E17" s="8">
        <v>6.5</v>
      </c>
      <c r="F17" s="10">
        <v>25</v>
      </c>
      <c r="G17" s="10">
        <v>30</v>
      </c>
      <c r="H17" s="10">
        <v>10</v>
      </c>
      <c r="I17" s="9"/>
      <c r="J17" s="8">
        <f t="shared" si="0"/>
        <v>0</v>
      </c>
      <c r="K17" s="8">
        <f>IF(I17="","",IF(MOD(I17,D17)=0,"ok","VERIFCARE QUANTITA'"))</f>
      </c>
    </row>
    <row r="18" spans="1:11" ht="15.75" thickBot="1">
      <c r="A18" s="33" t="s">
        <v>58</v>
      </c>
      <c r="B18" s="34" t="s">
        <v>85</v>
      </c>
      <c r="C18" s="35" t="s">
        <v>86</v>
      </c>
      <c r="D18" s="36">
        <v>6</v>
      </c>
      <c r="E18" s="37">
        <v>6.5</v>
      </c>
      <c r="F18" s="38">
        <v>25</v>
      </c>
      <c r="G18" s="38">
        <v>30</v>
      </c>
      <c r="H18" s="38">
        <v>10</v>
      </c>
      <c r="I18" s="9"/>
      <c r="J18" s="8">
        <f t="shared" si="0"/>
        <v>0</v>
      </c>
      <c r="K18" s="8">
        <f t="shared" si="1"/>
      </c>
    </row>
    <row r="19" spans="1:11" ht="15">
      <c r="A19" s="27" t="s">
        <v>47</v>
      </c>
      <c r="B19" s="28" t="s">
        <v>87</v>
      </c>
      <c r="C19" s="29" t="s">
        <v>88</v>
      </c>
      <c r="D19" s="30">
        <v>6</v>
      </c>
      <c r="E19" s="31">
        <v>3.9</v>
      </c>
      <c r="F19" s="32">
        <v>22</v>
      </c>
      <c r="G19" s="32">
        <v>27</v>
      </c>
      <c r="H19" s="32">
        <v>10</v>
      </c>
      <c r="I19" s="9"/>
      <c r="J19" s="8">
        <f t="shared" si="0"/>
        <v>0</v>
      </c>
      <c r="K19" s="8">
        <f>IF(I19="","",IF(MOD(I19,D19)=0,"ok","VERIFCARE QUANTITA'"))</f>
      </c>
    </row>
    <row r="20" spans="1:11" ht="15">
      <c r="A20" s="14" t="s">
        <v>47</v>
      </c>
      <c r="B20" s="16">
        <v>9000210</v>
      </c>
      <c r="C20" s="15" t="s">
        <v>56</v>
      </c>
      <c r="D20" s="11">
        <v>6</v>
      </c>
      <c r="E20" s="8">
        <v>4.9</v>
      </c>
      <c r="F20" s="10">
        <v>22</v>
      </c>
      <c r="G20" s="10">
        <v>27</v>
      </c>
      <c r="H20" s="10">
        <v>10</v>
      </c>
      <c r="I20" s="9"/>
      <c r="J20" s="8">
        <f t="shared" si="0"/>
        <v>0</v>
      </c>
      <c r="K20" s="8">
        <f t="shared" si="1"/>
      </c>
    </row>
    <row r="21" spans="1:11" ht="15">
      <c r="A21" s="14" t="s">
        <v>47</v>
      </c>
      <c r="B21" s="16">
        <v>9000216</v>
      </c>
      <c r="C21" s="15" t="s">
        <v>55</v>
      </c>
      <c r="D21" s="11">
        <v>6</v>
      </c>
      <c r="E21" s="8">
        <v>4.9</v>
      </c>
      <c r="F21" s="10">
        <v>22</v>
      </c>
      <c r="G21" s="10">
        <v>27</v>
      </c>
      <c r="H21" s="10">
        <v>10</v>
      </c>
      <c r="I21" s="9"/>
      <c r="J21" s="8">
        <f t="shared" si="0"/>
        <v>0</v>
      </c>
      <c r="K21" s="8">
        <f t="shared" si="1"/>
      </c>
    </row>
    <row r="22" spans="1:11" ht="15">
      <c r="A22" s="14" t="s">
        <v>47</v>
      </c>
      <c r="B22" s="16">
        <v>9000296</v>
      </c>
      <c r="C22" s="15" t="s">
        <v>54</v>
      </c>
      <c r="D22" s="11">
        <v>6</v>
      </c>
      <c r="E22" s="8">
        <v>4.9</v>
      </c>
      <c r="F22" s="10">
        <v>22</v>
      </c>
      <c r="G22" s="10">
        <v>27</v>
      </c>
      <c r="H22" s="10">
        <v>10</v>
      </c>
      <c r="I22" s="9"/>
      <c r="J22" s="8">
        <f t="shared" si="0"/>
        <v>0</v>
      </c>
      <c r="K22" s="8">
        <f t="shared" si="1"/>
      </c>
    </row>
    <row r="23" spans="1:11" ht="15">
      <c r="A23" s="14" t="s">
        <v>47</v>
      </c>
      <c r="B23" s="16">
        <v>9000284</v>
      </c>
      <c r="C23" s="15" t="s">
        <v>53</v>
      </c>
      <c r="D23" s="11">
        <v>6</v>
      </c>
      <c r="E23" s="8">
        <v>4.9</v>
      </c>
      <c r="F23" s="10">
        <v>22</v>
      </c>
      <c r="G23" s="10">
        <v>27</v>
      </c>
      <c r="H23" s="10">
        <v>10</v>
      </c>
      <c r="I23" s="9"/>
      <c r="J23" s="8">
        <f t="shared" si="0"/>
        <v>0</v>
      </c>
      <c r="K23" s="8">
        <f t="shared" si="1"/>
      </c>
    </row>
    <row r="24" spans="1:11" ht="15">
      <c r="A24" s="14" t="s">
        <v>47</v>
      </c>
      <c r="B24" s="16">
        <v>9000295</v>
      </c>
      <c r="C24" s="15" t="s">
        <v>52</v>
      </c>
      <c r="D24" s="11">
        <v>6</v>
      </c>
      <c r="E24" s="8">
        <v>4.9</v>
      </c>
      <c r="F24" s="10">
        <v>22</v>
      </c>
      <c r="G24" s="10">
        <v>27</v>
      </c>
      <c r="H24" s="10">
        <v>10</v>
      </c>
      <c r="I24" s="9"/>
      <c r="J24" s="8">
        <f t="shared" si="0"/>
        <v>0</v>
      </c>
      <c r="K24" s="8">
        <f t="shared" si="1"/>
      </c>
    </row>
    <row r="25" spans="1:11" ht="15">
      <c r="A25" s="14" t="s">
        <v>47</v>
      </c>
      <c r="B25" s="16">
        <v>9000290</v>
      </c>
      <c r="C25" s="15" t="s">
        <v>51</v>
      </c>
      <c r="D25" s="11">
        <v>6</v>
      </c>
      <c r="E25" s="8">
        <v>4.9</v>
      </c>
      <c r="F25" s="10">
        <v>22</v>
      </c>
      <c r="G25" s="10">
        <v>27</v>
      </c>
      <c r="H25" s="10">
        <v>10</v>
      </c>
      <c r="I25" s="9"/>
      <c r="J25" s="8">
        <f t="shared" si="0"/>
        <v>0</v>
      </c>
      <c r="K25" s="8">
        <f t="shared" si="1"/>
      </c>
    </row>
    <row r="26" spans="1:11" ht="15">
      <c r="A26" s="14" t="s">
        <v>47</v>
      </c>
      <c r="B26" s="16">
        <v>9000285</v>
      </c>
      <c r="C26" s="15" t="s">
        <v>50</v>
      </c>
      <c r="D26" s="11">
        <v>6</v>
      </c>
      <c r="E26" s="8">
        <v>4.9</v>
      </c>
      <c r="F26" s="10">
        <v>22</v>
      </c>
      <c r="G26" s="10">
        <v>27</v>
      </c>
      <c r="H26" s="10">
        <v>10</v>
      </c>
      <c r="I26" s="9"/>
      <c r="J26" s="8">
        <f t="shared" si="0"/>
        <v>0</v>
      </c>
      <c r="K26" s="8">
        <f t="shared" si="1"/>
      </c>
    </row>
    <row r="27" spans="1:11" ht="15">
      <c r="A27" s="14" t="s">
        <v>47</v>
      </c>
      <c r="B27" s="24">
        <v>9000297</v>
      </c>
      <c r="C27" s="25" t="s">
        <v>49</v>
      </c>
      <c r="D27" s="11">
        <v>6</v>
      </c>
      <c r="E27" s="8">
        <v>4.9</v>
      </c>
      <c r="F27" s="10">
        <v>22</v>
      </c>
      <c r="G27" s="10">
        <v>27</v>
      </c>
      <c r="H27" s="10">
        <v>10</v>
      </c>
      <c r="I27" s="9"/>
      <c r="J27" s="8">
        <f t="shared" si="0"/>
        <v>0</v>
      </c>
      <c r="K27" s="8">
        <f t="shared" si="1"/>
      </c>
    </row>
    <row r="28" spans="1:11" ht="15">
      <c r="A28" s="14" t="s">
        <v>47</v>
      </c>
      <c r="B28" s="24">
        <v>9000286</v>
      </c>
      <c r="C28" s="25" t="s">
        <v>48</v>
      </c>
      <c r="D28" s="11">
        <v>10</v>
      </c>
      <c r="E28" s="8">
        <v>4.9</v>
      </c>
      <c r="F28" s="10">
        <v>22</v>
      </c>
      <c r="G28" s="10">
        <v>27</v>
      </c>
      <c r="H28" s="10">
        <v>10</v>
      </c>
      <c r="I28" s="9"/>
      <c r="J28" s="8">
        <f t="shared" si="0"/>
        <v>0</v>
      </c>
      <c r="K28" s="8">
        <f t="shared" si="1"/>
      </c>
    </row>
    <row r="29" spans="1:11" ht="15">
      <c r="A29" s="14" t="s">
        <v>47</v>
      </c>
      <c r="B29" s="24" t="s">
        <v>74</v>
      </c>
      <c r="C29" s="25" t="s">
        <v>73</v>
      </c>
      <c r="D29" s="11">
        <v>6</v>
      </c>
      <c r="E29" s="8">
        <v>4.9</v>
      </c>
      <c r="F29" s="10">
        <v>22</v>
      </c>
      <c r="G29" s="10">
        <v>27</v>
      </c>
      <c r="H29" s="10">
        <v>10</v>
      </c>
      <c r="I29" s="9"/>
      <c r="J29" s="8">
        <f t="shared" si="0"/>
        <v>0</v>
      </c>
      <c r="K29" s="8">
        <f t="shared" si="1"/>
      </c>
    </row>
    <row r="30" spans="1:11" ht="15.75" thickBot="1">
      <c r="A30" s="33" t="s">
        <v>47</v>
      </c>
      <c r="B30" s="41">
        <v>9000332</v>
      </c>
      <c r="C30" s="42" t="s">
        <v>46</v>
      </c>
      <c r="D30" s="38">
        <v>1</v>
      </c>
      <c r="E30" s="37">
        <v>26</v>
      </c>
      <c r="F30" s="38">
        <v>20</v>
      </c>
      <c r="G30" s="38">
        <v>25</v>
      </c>
      <c r="H30" s="38">
        <v>22</v>
      </c>
      <c r="I30" s="9"/>
      <c r="J30" s="8">
        <f t="shared" si="0"/>
        <v>0</v>
      </c>
      <c r="K30" s="8">
        <f t="shared" si="1"/>
      </c>
    </row>
    <row r="31" spans="1:11" ht="15">
      <c r="A31" s="27" t="s">
        <v>38</v>
      </c>
      <c r="B31" s="39">
        <v>9170203</v>
      </c>
      <c r="C31" s="40" t="s">
        <v>45</v>
      </c>
      <c r="D31" s="32">
        <v>6</v>
      </c>
      <c r="E31" s="31">
        <v>3.6</v>
      </c>
      <c r="F31" s="32">
        <v>25</v>
      </c>
      <c r="G31" s="32">
        <v>30</v>
      </c>
      <c r="H31" s="32">
        <v>10</v>
      </c>
      <c r="I31" s="9"/>
      <c r="J31" s="8">
        <f t="shared" si="0"/>
        <v>0</v>
      </c>
      <c r="K31" s="8">
        <f t="shared" si="1"/>
      </c>
    </row>
    <row r="32" spans="1:11" ht="15">
      <c r="A32" s="14" t="s">
        <v>38</v>
      </c>
      <c r="B32" s="16">
        <v>9170202</v>
      </c>
      <c r="C32" s="15" t="s">
        <v>44</v>
      </c>
      <c r="D32" s="10">
        <v>6</v>
      </c>
      <c r="E32" s="8">
        <v>3.6</v>
      </c>
      <c r="F32" s="10">
        <v>25</v>
      </c>
      <c r="G32" s="10">
        <v>30</v>
      </c>
      <c r="H32" s="10">
        <v>10</v>
      </c>
      <c r="I32" s="9"/>
      <c r="J32" s="8">
        <f t="shared" si="0"/>
        <v>0</v>
      </c>
      <c r="K32" s="8">
        <f t="shared" si="1"/>
      </c>
    </row>
    <row r="33" spans="1:11" ht="15">
      <c r="A33" s="14" t="s">
        <v>38</v>
      </c>
      <c r="B33" s="16">
        <v>9170206</v>
      </c>
      <c r="C33" s="15" t="s">
        <v>43</v>
      </c>
      <c r="D33" s="10">
        <v>6</v>
      </c>
      <c r="E33" s="8">
        <v>3.6</v>
      </c>
      <c r="F33" s="10">
        <v>25</v>
      </c>
      <c r="G33" s="10">
        <v>30</v>
      </c>
      <c r="H33" s="10">
        <v>10</v>
      </c>
      <c r="I33" s="9"/>
      <c r="J33" s="8">
        <f t="shared" si="0"/>
        <v>0</v>
      </c>
      <c r="K33" s="8">
        <f t="shared" si="1"/>
      </c>
    </row>
    <row r="34" spans="1:11" ht="15">
      <c r="A34" s="14" t="s">
        <v>38</v>
      </c>
      <c r="B34" s="16">
        <v>9170237</v>
      </c>
      <c r="C34" s="15" t="s">
        <v>42</v>
      </c>
      <c r="D34" s="10">
        <v>6</v>
      </c>
      <c r="E34" s="8">
        <v>3.9</v>
      </c>
      <c r="F34" s="10">
        <v>25</v>
      </c>
      <c r="G34" s="10">
        <v>30</v>
      </c>
      <c r="H34" s="10">
        <v>10</v>
      </c>
      <c r="I34" s="9"/>
      <c r="J34" s="8">
        <f t="shared" si="0"/>
        <v>0</v>
      </c>
      <c r="K34" s="8">
        <f t="shared" si="1"/>
      </c>
    </row>
    <row r="35" spans="1:11" ht="15">
      <c r="A35" s="14" t="s">
        <v>38</v>
      </c>
      <c r="B35" s="16">
        <v>9170235</v>
      </c>
      <c r="C35" s="15" t="s">
        <v>41</v>
      </c>
      <c r="D35" s="10">
        <v>6</v>
      </c>
      <c r="E35" s="8">
        <v>3.9</v>
      </c>
      <c r="F35" s="10">
        <v>25</v>
      </c>
      <c r="G35" s="10">
        <v>30</v>
      </c>
      <c r="H35" s="10">
        <v>10</v>
      </c>
      <c r="I35" s="9"/>
      <c r="J35" s="8">
        <f t="shared" si="0"/>
        <v>0</v>
      </c>
      <c r="K35" s="8">
        <f t="shared" si="1"/>
      </c>
    </row>
    <row r="36" spans="1:11" ht="15">
      <c r="A36" s="14" t="s">
        <v>38</v>
      </c>
      <c r="B36" s="16">
        <v>9170233</v>
      </c>
      <c r="C36" s="15" t="s">
        <v>40</v>
      </c>
      <c r="D36" s="10">
        <v>6</v>
      </c>
      <c r="E36" s="8">
        <v>3.9</v>
      </c>
      <c r="F36" s="10">
        <v>25</v>
      </c>
      <c r="G36" s="10">
        <v>30</v>
      </c>
      <c r="H36" s="10">
        <v>10</v>
      </c>
      <c r="I36" s="9"/>
      <c r="J36" s="8">
        <f t="shared" si="0"/>
        <v>0</v>
      </c>
      <c r="K36" s="8">
        <f t="shared" si="1"/>
      </c>
    </row>
    <row r="37" spans="1:11" ht="15">
      <c r="A37" s="14" t="s">
        <v>38</v>
      </c>
      <c r="B37" s="16">
        <v>9170234</v>
      </c>
      <c r="C37" s="15" t="s">
        <v>39</v>
      </c>
      <c r="D37" s="10">
        <v>6</v>
      </c>
      <c r="E37" s="8">
        <v>3.9</v>
      </c>
      <c r="F37" s="10">
        <v>25</v>
      </c>
      <c r="G37" s="10">
        <v>30</v>
      </c>
      <c r="H37" s="10">
        <v>10</v>
      </c>
      <c r="I37" s="9"/>
      <c r="J37" s="8">
        <f t="shared" si="0"/>
        <v>0</v>
      </c>
      <c r="K37" s="8">
        <f t="shared" si="1"/>
      </c>
    </row>
    <row r="38" spans="1:11" ht="15.75" thickBot="1">
      <c r="A38" s="33" t="s">
        <v>38</v>
      </c>
      <c r="B38" s="41">
        <v>9170243</v>
      </c>
      <c r="C38" s="42" t="s">
        <v>37</v>
      </c>
      <c r="D38" s="38">
        <v>1</v>
      </c>
      <c r="E38" s="37">
        <v>14.9</v>
      </c>
      <c r="F38" s="38">
        <v>25</v>
      </c>
      <c r="G38" s="38">
        <v>30</v>
      </c>
      <c r="H38" s="38">
        <v>10</v>
      </c>
      <c r="I38" s="9"/>
      <c r="J38" s="8">
        <f t="shared" si="0"/>
        <v>0</v>
      </c>
      <c r="K38" s="8">
        <f t="shared" si="1"/>
      </c>
    </row>
    <row r="39" spans="1:11" ht="15">
      <c r="A39" s="27" t="s">
        <v>89</v>
      </c>
      <c r="B39" s="28" t="s">
        <v>90</v>
      </c>
      <c r="C39" s="29" t="s">
        <v>94</v>
      </c>
      <c r="D39" s="30">
        <v>6</v>
      </c>
      <c r="E39" s="31">
        <v>3.5</v>
      </c>
      <c r="F39" s="32">
        <v>25</v>
      </c>
      <c r="G39" s="32">
        <v>30</v>
      </c>
      <c r="H39" s="32">
        <v>4</v>
      </c>
      <c r="I39" s="9"/>
      <c r="J39" s="8">
        <f t="shared" si="0"/>
        <v>0</v>
      </c>
      <c r="K39" s="8">
        <f t="shared" si="1"/>
      </c>
    </row>
    <row r="40" spans="1:11" ht="15">
      <c r="A40" s="14" t="s">
        <v>89</v>
      </c>
      <c r="B40" s="13" t="s">
        <v>91</v>
      </c>
      <c r="C40" s="12" t="s">
        <v>95</v>
      </c>
      <c r="D40" s="11">
        <v>6</v>
      </c>
      <c r="E40" s="8">
        <v>3.5</v>
      </c>
      <c r="F40" s="10">
        <v>25</v>
      </c>
      <c r="G40" s="10">
        <v>30</v>
      </c>
      <c r="H40" s="10">
        <v>4</v>
      </c>
      <c r="I40" s="9"/>
      <c r="J40" s="8">
        <f t="shared" si="0"/>
        <v>0</v>
      </c>
      <c r="K40" s="8">
        <f t="shared" si="1"/>
      </c>
    </row>
    <row r="41" spans="1:11" ht="15">
      <c r="A41" s="14" t="s">
        <v>89</v>
      </c>
      <c r="B41" s="13" t="s">
        <v>92</v>
      </c>
      <c r="C41" s="12" t="s">
        <v>96</v>
      </c>
      <c r="D41" s="11">
        <v>6</v>
      </c>
      <c r="E41" s="8">
        <v>3.5</v>
      </c>
      <c r="F41" s="10">
        <v>25</v>
      </c>
      <c r="G41" s="10">
        <v>30</v>
      </c>
      <c r="H41" s="10">
        <v>4</v>
      </c>
      <c r="I41" s="9"/>
      <c r="J41" s="8">
        <f t="shared" si="0"/>
        <v>0</v>
      </c>
      <c r="K41" s="8">
        <f t="shared" si="1"/>
      </c>
    </row>
    <row r="42" spans="1:11" ht="15.75" thickBot="1">
      <c r="A42" s="33" t="s">
        <v>89</v>
      </c>
      <c r="B42" s="34" t="s">
        <v>93</v>
      </c>
      <c r="C42" s="35" t="s">
        <v>97</v>
      </c>
      <c r="D42" s="36">
        <v>3</v>
      </c>
      <c r="E42" s="37">
        <v>9</v>
      </c>
      <c r="F42" s="38">
        <v>25</v>
      </c>
      <c r="G42" s="38">
        <v>30</v>
      </c>
      <c r="H42" s="38">
        <v>10</v>
      </c>
      <c r="I42" s="9"/>
      <c r="J42" s="8">
        <f t="shared" si="0"/>
        <v>0</v>
      </c>
      <c r="K42" s="8">
        <f t="shared" si="1"/>
      </c>
    </row>
    <row r="43" spans="1:11" ht="15">
      <c r="A43" s="27" t="s">
        <v>98</v>
      </c>
      <c r="B43" s="39">
        <v>9000328</v>
      </c>
      <c r="C43" s="40" t="s">
        <v>36</v>
      </c>
      <c r="D43" s="32">
        <v>8</v>
      </c>
      <c r="E43" s="31">
        <v>4.5</v>
      </c>
      <c r="F43" s="32">
        <v>30</v>
      </c>
      <c r="G43" s="32">
        <v>35</v>
      </c>
      <c r="H43" s="32">
        <v>10</v>
      </c>
      <c r="I43" s="9"/>
      <c r="J43" s="8">
        <f t="shared" si="0"/>
        <v>0</v>
      </c>
      <c r="K43" s="8">
        <f t="shared" si="1"/>
      </c>
    </row>
    <row r="44" spans="1:11" ht="15">
      <c r="A44" s="14" t="s">
        <v>98</v>
      </c>
      <c r="B44" s="16">
        <v>9000329</v>
      </c>
      <c r="C44" s="15" t="s">
        <v>35</v>
      </c>
      <c r="D44" s="10">
        <v>8</v>
      </c>
      <c r="E44" s="8">
        <v>4.3</v>
      </c>
      <c r="F44" s="10">
        <v>30</v>
      </c>
      <c r="G44" s="10">
        <v>35</v>
      </c>
      <c r="H44" s="10">
        <v>10</v>
      </c>
      <c r="I44" s="9"/>
      <c r="J44" s="8">
        <f t="shared" si="0"/>
        <v>0</v>
      </c>
      <c r="K44" s="8">
        <f t="shared" si="1"/>
      </c>
    </row>
    <row r="45" spans="1:11" ht="15.75" thickBot="1">
      <c r="A45" s="33" t="s">
        <v>98</v>
      </c>
      <c r="B45" s="45" t="s">
        <v>99</v>
      </c>
      <c r="C45" s="42" t="s">
        <v>34</v>
      </c>
      <c r="D45" s="38">
        <v>8</v>
      </c>
      <c r="E45" s="37">
        <v>4.9</v>
      </c>
      <c r="F45" s="38">
        <v>30</v>
      </c>
      <c r="G45" s="38">
        <v>35</v>
      </c>
      <c r="H45" s="38">
        <v>10</v>
      </c>
      <c r="I45" s="9"/>
      <c r="J45" s="8">
        <f t="shared" si="0"/>
        <v>0</v>
      </c>
      <c r="K45" s="8">
        <f t="shared" si="1"/>
      </c>
    </row>
    <row r="46" spans="1:11" ht="15">
      <c r="A46" s="27" t="s">
        <v>32</v>
      </c>
      <c r="B46" s="43">
        <v>9000319</v>
      </c>
      <c r="C46" s="44" t="s">
        <v>33</v>
      </c>
      <c r="D46" s="32">
        <v>1</v>
      </c>
      <c r="E46" s="31">
        <v>16.9</v>
      </c>
      <c r="F46" s="32">
        <v>25</v>
      </c>
      <c r="G46" s="32">
        <v>30</v>
      </c>
      <c r="H46" s="32">
        <v>22</v>
      </c>
      <c r="I46" s="9"/>
      <c r="J46" s="8">
        <f t="shared" si="0"/>
        <v>0</v>
      </c>
      <c r="K46" s="8">
        <f t="shared" si="1"/>
      </c>
    </row>
    <row r="47" spans="1:11" ht="15.75" thickBot="1">
      <c r="A47" s="33" t="s">
        <v>32</v>
      </c>
      <c r="B47" s="41">
        <v>9000331</v>
      </c>
      <c r="C47" s="42" t="s">
        <v>31</v>
      </c>
      <c r="D47" s="38">
        <v>1</v>
      </c>
      <c r="E47" s="37">
        <v>16.9</v>
      </c>
      <c r="F47" s="38">
        <v>25</v>
      </c>
      <c r="G47" s="38">
        <v>30</v>
      </c>
      <c r="H47" s="38">
        <v>22</v>
      </c>
      <c r="I47" s="9"/>
      <c r="J47" s="8">
        <f t="shared" si="0"/>
        <v>0</v>
      </c>
      <c r="K47" s="8">
        <f t="shared" si="1"/>
      </c>
    </row>
    <row r="48" spans="1:11" ht="15">
      <c r="A48" s="27" t="s">
        <v>22</v>
      </c>
      <c r="B48" s="28" t="s">
        <v>124</v>
      </c>
      <c r="C48" s="29" t="s">
        <v>100</v>
      </c>
      <c r="D48" s="32">
        <v>6</v>
      </c>
      <c r="E48" s="31">
        <v>7.5</v>
      </c>
      <c r="F48" s="32">
        <v>25</v>
      </c>
      <c r="G48" s="32">
        <v>30</v>
      </c>
      <c r="H48" s="32">
        <v>10</v>
      </c>
      <c r="I48" s="9"/>
      <c r="J48" s="8">
        <f t="shared" si="0"/>
        <v>0</v>
      </c>
      <c r="K48" s="8">
        <f>IF(I48="","",IF(MOD(I48,D48)=0,"ok","VERIFCARE QUANTITA'"))</f>
      </c>
    </row>
    <row r="49" spans="1:11" ht="15">
      <c r="A49" s="14" t="s">
        <v>22</v>
      </c>
      <c r="B49" s="13" t="s">
        <v>125</v>
      </c>
      <c r="C49" s="12" t="s">
        <v>101</v>
      </c>
      <c r="D49" s="10">
        <v>6</v>
      </c>
      <c r="E49" s="8">
        <v>7.5</v>
      </c>
      <c r="F49" s="10">
        <v>25</v>
      </c>
      <c r="G49" s="10">
        <v>30</v>
      </c>
      <c r="H49" s="10">
        <v>10</v>
      </c>
      <c r="I49" s="9"/>
      <c r="J49" s="8">
        <f t="shared" si="0"/>
        <v>0</v>
      </c>
      <c r="K49" s="8">
        <f>IF(I49="","",IF(MOD(I49,D49)=0,"ok","VERIFCARE QUANTITA'"))</f>
      </c>
    </row>
    <row r="50" spans="1:11" ht="15">
      <c r="A50" s="14" t="s">
        <v>22</v>
      </c>
      <c r="B50" s="24">
        <v>9200200</v>
      </c>
      <c r="C50" s="25" t="s">
        <v>30</v>
      </c>
      <c r="D50" s="10">
        <v>6</v>
      </c>
      <c r="E50" s="8">
        <v>7.5</v>
      </c>
      <c r="F50" s="10">
        <v>25</v>
      </c>
      <c r="G50" s="10">
        <v>30</v>
      </c>
      <c r="H50" s="10">
        <v>10</v>
      </c>
      <c r="I50" s="9"/>
      <c r="J50" s="8">
        <f t="shared" si="0"/>
        <v>0</v>
      </c>
      <c r="K50" s="8">
        <f t="shared" si="1"/>
      </c>
    </row>
    <row r="51" spans="1:11" ht="15">
      <c r="A51" s="14" t="s">
        <v>22</v>
      </c>
      <c r="B51" s="24">
        <v>9200201</v>
      </c>
      <c r="C51" s="25" t="s">
        <v>29</v>
      </c>
      <c r="D51" s="10">
        <v>6</v>
      </c>
      <c r="E51" s="8">
        <v>7.5</v>
      </c>
      <c r="F51" s="10">
        <v>25</v>
      </c>
      <c r="G51" s="10">
        <v>30</v>
      </c>
      <c r="H51" s="10">
        <v>10</v>
      </c>
      <c r="I51" s="9"/>
      <c r="J51" s="8">
        <f t="shared" si="0"/>
        <v>0</v>
      </c>
      <c r="K51" s="8">
        <f t="shared" si="1"/>
      </c>
    </row>
    <row r="52" spans="1:11" ht="15">
      <c r="A52" s="14" t="s">
        <v>22</v>
      </c>
      <c r="B52" s="24">
        <v>9200202</v>
      </c>
      <c r="C52" s="25" t="s">
        <v>28</v>
      </c>
      <c r="D52" s="10">
        <v>6</v>
      </c>
      <c r="E52" s="8">
        <v>7.5</v>
      </c>
      <c r="F52" s="10">
        <v>25</v>
      </c>
      <c r="G52" s="10">
        <v>30</v>
      </c>
      <c r="H52" s="10">
        <v>10</v>
      </c>
      <c r="I52" s="9"/>
      <c r="J52" s="8">
        <f t="shared" si="0"/>
        <v>0</v>
      </c>
      <c r="K52" s="8">
        <f t="shared" si="1"/>
      </c>
    </row>
    <row r="53" spans="1:11" ht="15">
      <c r="A53" s="14" t="s">
        <v>22</v>
      </c>
      <c r="B53" s="24">
        <v>9200203</v>
      </c>
      <c r="C53" s="25" t="s">
        <v>27</v>
      </c>
      <c r="D53" s="10">
        <v>6</v>
      </c>
      <c r="E53" s="8">
        <v>7.5</v>
      </c>
      <c r="F53" s="10">
        <v>25</v>
      </c>
      <c r="G53" s="10">
        <v>30</v>
      </c>
      <c r="H53" s="10">
        <v>10</v>
      </c>
      <c r="I53" s="9"/>
      <c r="J53" s="8">
        <f t="shared" si="0"/>
        <v>0</v>
      </c>
      <c r="K53" s="8">
        <f t="shared" si="1"/>
      </c>
    </row>
    <row r="54" spans="1:11" ht="15">
      <c r="A54" s="14" t="s">
        <v>22</v>
      </c>
      <c r="B54" s="24">
        <v>9200204</v>
      </c>
      <c r="C54" s="25" t="s">
        <v>26</v>
      </c>
      <c r="D54" s="10">
        <v>6</v>
      </c>
      <c r="E54" s="8">
        <v>7.5</v>
      </c>
      <c r="F54" s="10">
        <v>25</v>
      </c>
      <c r="G54" s="10">
        <v>30</v>
      </c>
      <c r="H54" s="10">
        <v>10</v>
      </c>
      <c r="I54" s="9"/>
      <c r="J54" s="8">
        <f t="shared" si="0"/>
        <v>0</v>
      </c>
      <c r="K54" s="8">
        <f t="shared" si="1"/>
      </c>
    </row>
    <row r="55" spans="1:11" ht="15">
      <c r="A55" s="14" t="s">
        <v>22</v>
      </c>
      <c r="B55" s="24">
        <v>9200205</v>
      </c>
      <c r="C55" s="25" t="s">
        <v>25</v>
      </c>
      <c r="D55" s="10">
        <v>6</v>
      </c>
      <c r="E55" s="8">
        <v>7.5</v>
      </c>
      <c r="F55" s="10">
        <v>25</v>
      </c>
      <c r="G55" s="10">
        <v>30</v>
      </c>
      <c r="H55" s="10">
        <v>10</v>
      </c>
      <c r="I55" s="9"/>
      <c r="J55" s="8">
        <f t="shared" si="0"/>
        <v>0</v>
      </c>
      <c r="K55" s="8">
        <f t="shared" si="1"/>
      </c>
    </row>
    <row r="56" spans="1:11" ht="15">
      <c r="A56" s="14" t="s">
        <v>22</v>
      </c>
      <c r="B56" s="24">
        <v>9200206</v>
      </c>
      <c r="C56" s="25" t="s">
        <v>24</v>
      </c>
      <c r="D56" s="10">
        <v>6</v>
      </c>
      <c r="E56" s="8">
        <v>7.5</v>
      </c>
      <c r="F56" s="10">
        <v>25</v>
      </c>
      <c r="G56" s="10">
        <v>30</v>
      </c>
      <c r="H56" s="10">
        <v>10</v>
      </c>
      <c r="I56" s="9"/>
      <c r="J56" s="8">
        <f t="shared" si="0"/>
        <v>0</v>
      </c>
      <c r="K56" s="8">
        <f t="shared" si="1"/>
      </c>
    </row>
    <row r="57" spans="1:11" ht="15">
      <c r="A57" s="14" t="s">
        <v>22</v>
      </c>
      <c r="B57" s="24">
        <v>9200207</v>
      </c>
      <c r="C57" s="25" t="s">
        <v>23</v>
      </c>
      <c r="D57" s="10">
        <v>6</v>
      </c>
      <c r="E57" s="8">
        <v>7.5</v>
      </c>
      <c r="F57" s="10">
        <v>25</v>
      </c>
      <c r="G57" s="10">
        <v>30</v>
      </c>
      <c r="H57" s="10">
        <v>10</v>
      </c>
      <c r="I57" s="9"/>
      <c r="J57" s="8">
        <f t="shared" si="0"/>
        <v>0</v>
      </c>
      <c r="K57" s="8">
        <f t="shared" si="1"/>
      </c>
    </row>
    <row r="58" spans="1:11" ht="15.75" thickBot="1">
      <c r="A58" s="33" t="s">
        <v>22</v>
      </c>
      <c r="B58" s="41">
        <v>9912433</v>
      </c>
      <c r="C58" s="42" t="s">
        <v>21</v>
      </c>
      <c r="D58" s="38">
        <v>1</v>
      </c>
      <c r="E58" s="37">
        <v>1.22</v>
      </c>
      <c r="F58" s="38">
        <v>0</v>
      </c>
      <c r="G58" s="38">
        <v>0</v>
      </c>
      <c r="H58" s="38">
        <v>10</v>
      </c>
      <c r="I58" s="9"/>
      <c r="J58" s="8">
        <f t="shared" si="0"/>
        <v>0</v>
      </c>
      <c r="K58" s="8">
        <f t="shared" si="1"/>
      </c>
    </row>
    <row r="59" spans="1:11" ht="15">
      <c r="A59" s="27" t="s">
        <v>20</v>
      </c>
      <c r="B59" s="43" t="s">
        <v>19</v>
      </c>
      <c r="C59" s="44" t="s">
        <v>18</v>
      </c>
      <c r="D59" s="32">
        <v>6</v>
      </c>
      <c r="E59" s="31">
        <v>3.9</v>
      </c>
      <c r="F59" s="32">
        <v>27</v>
      </c>
      <c r="G59" s="32">
        <v>32</v>
      </c>
      <c r="H59" s="32">
        <v>10</v>
      </c>
      <c r="I59" s="9"/>
      <c r="J59" s="8">
        <f t="shared" si="0"/>
        <v>0</v>
      </c>
      <c r="K59" s="8">
        <f>IF(I59="","",IF(MOD(I59,D59)=0,"ok","VERIFCARE QUANTITA'"))</f>
      </c>
    </row>
    <row r="60" spans="1:11" ht="15.75" thickBot="1">
      <c r="A60" s="33" t="s">
        <v>20</v>
      </c>
      <c r="B60" s="34" t="s">
        <v>103</v>
      </c>
      <c r="C60" s="35" t="s">
        <v>102</v>
      </c>
      <c r="D60" s="38">
        <v>6</v>
      </c>
      <c r="E60" s="37">
        <v>6.5</v>
      </c>
      <c r="F60" s="38">
        <v>27</v>
      </c>
      <c r="G60" s="38">
        <v>32</v>
      </c>
      <c r="H60" s="38">
        <v>10</v>
      </c>
      <c r="I60" s="9"/>
      <c r="J60" s="8">
        <f t="shared" si="0"/>
        <v>0</v>
      </c>
      <c r="K60" s="8">
        <f t="shared" si="1"/>
      </c>
    </row>
    <row r="61" spans="1:11" ht="15">
      <c r="A61" s="27" t="s">
        <v>104</v>
      </c>
      <c r="B61" s="28" t="s">
        <v>105</v>
      </c>
      <c r="C61" s="29" t="s">
        <v>120</v>
      </c>
      <c r="D61" s="32">
        <v>6</v>
      </c>
      <c r="E61" s="31">
        <v>3.9</v>
      </c>
      <c r="F61" s="32">
        <v>25</v>
      </c>
      <c r="G61" s="32">
        <v>30</v>
      </c>
      <c r="H61" s="32">
        <v>10</v>
      </c>
      <c r="I61" s="9"/>
      <c r="J61" s="8">
        <f t="shared" si="0"/>
        <v>0</v>
      </c>
      <c r="K61" s="8">
        <f>IF(I61="","",IF(MOD(I61,D61)=0,"ok","VERIFCARE QUANTITA'"))</f>
      </c>
    </row>
    <row r="62" spans="1:11" ht="15">
      <c r="A62" s="14" t="s">
        <v>104</v>
      </c>
      <c r="B62" s="13" t="s">
        <v>106</v>
      </c>
      <c r="C62" s="12" t="s">
        <v>121</v>
      </c>
      <c r="D62" s="10">
        <v>6</v>
      </c>
      <c r="E62" s="8">
        <v>3.9</v>
      </c>
      <c r="F62" s="10">
        <v>25</v>
      </c>
      <c r="G62" s="10">
        <v>30</v>
      </c>
      <c r="H62" s="10">
        <v>10</v>
      </c>
      <c r="I62" s="9"/>
      <c r="J62" s="8">
        <f t="shared" si="0"/>
        <v>0</v>
      </c>
      <c r="K62" s="8">
        <f>IF(I62="","",IF(MOD(I62,D62)=0,"ok","VERIFCARE QUANTITA'"))</f>
      </c>
    </row>
    <row r="63" spans="1:11" ht="15">
      <c r="A63" s="14" t="s">
        <v>104</v>
      </c>
      <c r="B63" s="13" t="s">
        <v>107</v>
      </c>
      <c r="C63" s="12" t="s">
        <v>122</v>
      </c>
      <c r="D63" s="10">
        <v>6</v>
      </c>
      <c r="E63" s="8">
        <v>3.9</v>
      </c>
      <c r="F63" s="10">
        <v>25</v>
      </c>
      <c r="G63" s="10">
        <v>30</v>
      </c>
      <c r="H63" s="10">
        <v>10</v>
      </c>
      <c r="I63" s="9"/>
      <c r="J63" s="8">
        <f t="shared" si="0"/>
        <v>0</v>
      </c>
      <c r="K63" s="8">
        <f>IF(I63="","",IF(MOD(I63,D63)=0,"ok","VERIFCARE QUANTITA'"))</f>
      </c>
    </row>
    <row r="64" spans="1:11" ht="15.75" thickBot="1">
      <c r="A64" s="33" t="s">
        <v>104</v>
      </c>
      <c r="B64" s="34" t="s">
        <v>108</v>
      </c>
      <c r="C64" s="35" t="s">
        <v>123</v>
      </c>
      <c r="D64" s="38">
        <v>6</v>
      </c>
      <c r="E64" s="37">
        <v>3.9</v>
      </c>
      <c r="F64" s="38">
        <v>25</v>
      </c>
      <c r="G64" s="38">
        <v>30</v>
      </c>
      <c r="H64" s="38">
        <v>10</v>
      </c>
      <c r="I64" s="9"/>
      <c r="J64" s="8">
        <f t="shared" si="0"/>
        <v>0</v>
      </c>
      <c r="K64" s="8">
        <f>IF(I64="","",IF(MOD(I64,D64)=0,"ok","VERIFCARE QUANTITA'"))</f>
      </c>
    </row>
    <row r="65" spans="1:11" ht="15">
      <c r="A65" s="27" t="s">
        <v>13</v>
      </c>
      <c r="B65" s="43">
        <v>9150218</v>
      </c>
      <c r="C65" s="44" t="s">
        <v>17</v>
      </c>
      <c r="D65" s="32">
        <v>6</v>
      </c>
      <c r="E65" s="31">
        <v>4.5</v>
      </c>
      <c r="F65" s="32">
        <v>25</v>
      </c>
      <c r="G65" s="32">
        <v>30</v>
      </c>
      <c r="H65" s="32">
        <v>10</v>
      </c>
      <c r="I65" s="9"/>
      <c r="J65" s="8">
        <f t="shared" si="0"/>
        <v>0</v>
      </c>
      <c r="K65" s="8">
        <f t="shared" si="1"/>
      </c>
    </row>
    <row r="66" spans="1:11" ht="15">
      <c r="A66" s="14" t="s">
        <v>13</v>
      </c>
      <c r="B66" s="24">
        <v>9150221</v>
      </c>
      <c r="C66" s="25" t="s">
        <v>16</v>
      </c>
      <c r="D66" s="10">
        <v>6</v>
      </c>
      <c r="E66" s="8">
        <v>4.5</v>
      </c>
      <c r="F66" s="10">
        <v>25</v>
      </c>
      <c r="G66" s="10">
        <v>30</v>
      </c>
      <c r="H66" s="10">
        <v>10</v>
      </c>
      <c r="I66" s="9"/>
      <c r="J66" s="8">
        <f t="shared" si="0"/>
        <v>0</v>
      </c>
      <c r="K66" s="8">
        <f t="shared" si="1"/>
      </c>
    </row>
    <row r="67" spans="1:11" ht="15">
      <c r="A67" s="14" t="s">
        <v>13</v>
      </c>
      <c r="B67" s="24">
        <v>9150215</v>
      </c>
      <c r="C67" s="25" t="s">
        <v>15</v>
      </c>
      <c r="D67" s="10">
        <v>6</v>
      </c>
      <c r="E67" s="8">
        <v>4.5</v>
      </c>
      <c r="F67" s="10">
        <v>25</v>
      </c>
      <c r="G67" s="10">
        <v>30</v>
      </c>
      <c r="H67" s="10">
        <v>10</v>
      </c>
      <c r="I67" s="9"/>
      <c r="J67" s="8">
        <f t="shared" si="0"/>
        <v>0</v>
      </c>
      <c r="K67" s="8">
        <f t="shared" si="1"/>
      </c>
    </row>
    <row r="68" spans="1:11" ht="15">
      <c r="A68" s="14" t="s">
        <v>13</v>
      </c>
      <c r="B68" s="24">
        <v>9150220</v>
      </c>
      <c r="C68" s="25" t="s">
        <v>14</v>
      </c>
      <c r="D68" s="10">
        <v>6</v>
      </c>
      <c r="E68" s="8">
        <v>4.9</v>
      </c>
      <c r="F68" s="10">
        <v>25</v>
      </c>
      <c r="G68" s="10">
        <v>30</v>
      </c>
      <c r="H68" s="10">
        <v>10</v>
      </c>
      <c r="I68" s="9"/>
      <c r="J68" s="8">
        <f t="shared" si="0"/>
        <v>0</v>
      </c>
      <c r="K68" s="8">
        <f t="shared" si="1"/>
      </c>
    </row>
    <row r="69" spans="1:11" ht="15.75" thickBot="1">
      <c r="A69" s="33" t="s">
        <v>13</v>
      </c>
      <c r="B69" s="41">
        <v>9150216</v>
      </c>
      <c r="C69" s="42" t="s">
        <v>12</v>
      </c>
      <c r="D69" s="38">
        <v>6</v>
      </c>
      <c r="E69" s="37">
        <v>4.9</v>
      </c>
      <c r="F69" s="38">
        <v>25</v>
      </c>
      <c r="G69" s="38">
        <v>30</v>
      </c>
      <c r="H69" s="38">
        <v>10</v>
      </c>
      <c r="I69" s="9"/>
      <c r="J69" s="8">
        <f t="shared" si="0"/>
        <v>0</v>
      </c>
      <c r="K69" s="8">
        <f t="shared" si="1"/>
      </c>
    </row>
    <row r="70" spans="1:11" ht="15">
      <c r="A70" s="27" t="s">
        <v>10</v>
      </c>
      <c r="B70" s="28" t="s">
        <v>109</v>
      </c>
      <c r="C70" s="29" t="s">
        <v>110</v>
      </c>
      <c r="D70" s="32">
        <v>1</v>
      </c>
      <c r="E70" s="31">
        <v>14.9</v>
      </c>
      <c r="F70" s="32">
        <v>20</v>
      </c>
      <c r="G70" s="32">
        <v>25</v>
      </c>
      <c r="H70" s="32">
        <v>10</v>
      </c>
      <c r="I70" s="9"/>
      <c r="J70" s="8">
        <f t="shared" si="0"/>
        <v>0</v>
      </c>
      <c r="K70" s="8">
        <f>IF(I70="","",IF(MOD(I70,D70)=0,"ok","VERIFCARE QUANTITA'"))</f>
      </c>
    </row>
    <row r="71" spans="1:11" ht="15">
      <c r="A71" s="14" t="s">
        <v>10</v>
      </c>
      <c r="B71" s="24">
        <v>9000334</v>
      </c>
      <c r="C71" s="25" t="s">
        <v>11</v>
      </c>
      <c r="D71" s="10">
        <v>1</v>
      </c>
      <c r="E71" s="8">
        <v>14.9</v>
      </c>
      <c r="F71" s="10">
        <v>20</v>
      </c>
      <c r="G71" s="10">
        <v>25</v>
      </c>
      <c r="H71" s="10">
        <v>10</v>
      </c>
      <c r="I71" s="9"/>
      <c r="J71" s="8">
        <f t="shared" si="0"/>
        <v>0</v>
      </c>
      <c r="K71" s="8">
        <f t="shared" si="1"/>
      </c>
    </row>
    <row r="72" spans="1:11" ht="15.75" thickBot="1">
      <c r="A72" s="33" t="s">
        <v>10</v>
      </c>
      <c r="B72" s="41">
        <v>9000333</v>
      </c>
      <c r="C72" s="42" t="s">
        <v>9</v>
      </c>
      <c r="D72" s="38">
        <v>1</v>
      </c>
      <c r="E72" s="37">
        <v>14.9</v>
      </c>
      <c r="F72" s="38">
        <v>20</v>
      </c>
      <c r="G72" s="38">
        <v>25</v>
      </c>
      <c r="H72" s="38">
        <v>10</v>
      </c>
      <c r="I72" s="9"/>
      <c r="J72" s="8">
        <f aca="true" t="shared" si="2" ref="J72:J82">+I72*E72*(100-G72)/(100+H72)</f>
        <v>0</v>
      </c>
      <c r="K72" s="8">
        <f t="shared" si="1"/>
      </c>
    </row>
    <row r="73" spans="1:11" ht="15">
      <c r="A73" s="27" t="s">
        <v>6</v>
      </c>
      <c r="B73" s="28" t="s">
        <v>111</v>
      </c>
      <c r="C73" s="29" t="s">
        <v>112</v>
      </c>
      <c r="D73" s="32">
        <v>20</v>
      </c>
      <c r="E73" s="31">
        <v>5.9</v>
      </c>
      <c r="F73" s="32">
        <v>22</v>
      </c>
      <c r="G73" s="32">
        <v>27</v>
      </c>
      <c r="H73" s="32">
        <v>10</v>
      </c>
      <c r="I73" s="9"/>
      <c r="J73" s="8">
        <f t="shared" si="2"/>
        <v>0</v>
      </c>
      <c r="K73" s="8">
        <f>IF(I73="","",IF(MOD(I73,D73)=0,"ok","VERIFCARE QUANTITA'"))</f>
      </c>
    </row>
    <row r="74" spans="1:11" ht="15">
      <c r="A74" s="14" t="s">
        <v>6</v>
      </c>
      <c r="B74" s="24">
        <v>9000282</v>
      </c>
      <c r="C74" s="25" t="s">
        <v>8</v>
      </c>
      <c r="D74" s="10">
        <v>20</v>
      </c>
      <c r="E74" s="8">
        <v>5.9</v>
      </c>
      <c r="F74" s="10">
        <v>22</v>
      </c>
      <c r="G74" s="10">
        <v>27</v>
      </c>
      <c r="H74" s="10">
        <v>10</v>
      </c>
      <c r="I74" s="9"/>
      <c r="J74" s="8">
        <f t="shared" si="2"/>
        <v>0</v>
      </c>
      <c r="K74" s="8">
        <f t="shared" si="1"/>
      </c>
    </row>
    <row r="75" spans="1:11" ht="15">
      <c r="A75" s="14" t="s">
        <v>6</v>
      </c>
      <c r="B75" s="24">
        <v>9000293</v>
      </c>
      <c r="C75" s="25" t="s">
        <v>7</v>
      </c>
      <c r="D75" s="10">
        <v>20</v>
      </c>
      <c r="E75" s="8">
        <v>5.9</v>
      </c>
      <c r="F75" s="10">
        <v>22</v>
      </c>
      <c r="G75" s="10">
        <v>27</v>
      </c>
      <c r="H75" s="10">
        <v>10</v>
      </c>
      <c r="I75" s="9"/>
      <c r="J75" s="8">
        <f t="shared" si="2"/>
        <v>0</v>
      </c>
      <c r="K75" s="8">
        <f t="shared" si="1"/>
      </c>
    </row>
    <row r="76" spans="1:11" ht="15">
      <c r="A76" s="14" t="s">
        <v>6</v>
      </c>
      <c r="B76" s="24">
        <v>9000294</v>
      </c>
      <c r="C76" s="25" t="s">
        <v>5</v>
      </c>
      <c r="D76" s="10">
        <v>20</v>
      </c>
      <c r="E76" s="8">
        <v>5.9</v>
      </c>
      <c r="F76" s="10">
        <v>22</v>
      </c>
      <c r="G76" s="10">
        <v>27</v>
      </c>
      <c r="H76" s="10">
        <v>10</v>
      </c>
      <c r="I76" s="9"/>
      <c r="J76" s="8">
        <f t="shared" si="2"/>
        <v>0</v>
      </c>
      <c r="K76" s="8">
        <f t="shared" si="1"/>
      </c>
    </row>
    <row r="77" spans="1:11" ht="15.75" thickBot="1">
      <c r="A77" s="33" t="s">
        <v>6</v>
      </c>
      <c r="B77" s="34" t="s">
        <v>113</v>
      </c>
      <c r="C77" s="35" t="s">
        <v>114</v>
      </c>
      <c r="D77" s="38">
        <v>1</v>
      </c>
      <c r="E77" s="37">
        <f>5.9*20</f>
        <v>118</v>
      </c>
      <c r="F77" s="38">
        <v>22</v>
      </c>
      <c r="G77" s="38">
        <v>27</v>
      </c>
      <c r="H77" s="38">
        <v>10</v>
      </c>
      <c r="I77" s="9"/>
      <c r="J77" s="8">
        <f t="shared" si="2"/>
        <v>0</v>
      </c>
      <c r="K77" s="8">
        <f t="shared" si="1"/>
      </c>
    </row>
    <row r="78" spans="1:11" ht="15">
      <c r="A78" s="27" t="s">
        <v>2</v>
      </c>
      <c r="B78" s="43">
        <v>9000313</v>
      </c>
      <c r="C78" s="44" t="s">
        <v>116</v>
      </c>
      <c r="D78" s="32">
        <v>1</v>
      </c>
      <c r="E78" s="31">
        <v>11.9</v>
      </c>
      <c r="F78" s="32">
        <v>20</v>
      </c>
      <c r="G78" s="32">
        <v>25</v>
      </c>
      <c r="H78" s="32">
        <v>10</v>
      </c>
      <c r="I78" s="9"/>
      <c r="J78" s="8">
        <f t="shared" si="2"/>
        <v>0</v>
      </c>
      <c r="K78" s="8">
        <f>IF(I78="","",IF(MOD(I78,D78)=0,"ok","VERIFCARE QUANTITA'"))</f>
      </c>
    </row>
    <row r="79" spans="1:11" ht="15">
      <c r="A79" s="14" t="s">
        <v>2</v>
      </c>
      <c r="B79" s="13" t="s">
        <v>115</v>
      </c>
      <c r="C79" s="12" t="s">
        <v>117</v>
      </c>
      <c r="D79" s="10">
        <v>1</v>
      </c>
      <c r="E79" s="8">
        <v>9.9</v>
      </c>
      <c r="F79" s="10">
        <v>20</v>
      </c>
      <c r="G79" s="10">
        <v>25</v>
      </c>
      <c r="H79" s="10">
        <v>10</v>
      </c>
      <c r="I79" s="9"/>
      <c r="J79" s="8">
        <f t="shared" si="2"/>
        <v>0</v>
      </c>
      <c r="K79" s="8">
        <f t="shared" si="1"/>
      </c>
    </row>
    <row r="80" spans="1:11" ht="15">
      <c r="A80" s="14" t="s">
        <v>2</v>
      </c>
      <c r="B80" s="24">
        <v>9000317</v>
      </c>
      <c r="C80" s="25" t="s">
        <v>4</v>
      </c>
      <c r="D80" s="10">
        <v>1</v>
      </c>
      <c r="E80" s="8">
        <v>13.9</v>
      </c>
      <c r="F80" s="10">
        <v>20</v>
      </c>
      <c r="G80" s="10">
        <v>25</v>
      </c>
      <c r="H80" s="10">
        <v>10</v>
      </c>
      <c r="I80" s="9"/>
      <c r="J80" s="8">
        <f t="shared" si="2"/>
        <v>0</v>
      </c>
      <c r="K80" s="8">
        <f t="shared" si="1"/>
      </c>
    </row>
    <row r="81" spans="1:11" ht="15">
      <c r="A81" s="14" t="s">
        <v>2</v>
      </c>
      <c r="B81" s="26">
        <v>9170241</v>
      </c>
      <c r="C81" s="25" t="s">
        <v>3</v>
      </c>
      <c r="D81" s="11">
        <v>1</v>
      </c>
      <c r="E81" s="8">
        <v>22.9</v>
      </c>
      <c r="F81" s="10">
        <v>20</v>
      </c>
      <c r="G81" s="10">
        <v>25</v>
      </c>
      <c r="H81" s="10">
        <v>10</v>
      </c>
      <c r="I81" s="9"/>
      <c r="J81" s="8">
        <f t="shared" si="2"/>
        <v>0</v>
      </c>
      <c r="K81" s="8">
        <f t="shared" si="1"/>
      </c>
    </row>
    <row r="82" spans="1:11" ht="15.75" thickBot="1">
      <c r="A82" s="33" t="s">
        <v>2</v>
      </c>
      <c r="B82" s="41">
        <v>9170242</v>
      </c>
      <c r="C82" s="42" t="s">
        <v>1</v>
      </c>
      <c r="D82" s="36">
        <v>1</v>
      </c>
      <c r="E82" s="37">
        <v>24.9</v>
      </c>
      <c r="F82" s="38">
        <v>20</v>
      </c>
      <c r="G82" s="38">
        <v>25</v>
      </c>
      <c r="H82" s="38">
        <v>10</v>
      </c>
      <c r="I82" s="9"/>
      <c r="J82" s="8">
        <f t="shared" si="2"/>
        <v>0</v>
      </c>
      <c r="K82" s="8">
        <f t="shared" si="1"/>
      </c>
    </row>
    <row r="84" spans="9:11" ht="15">
      <c r="I84" s="7" t="s">
        <v>0</v>
      </c>
      <c r="J84" s="6">
        <f>SUM(J6:J82)</f>
        <v>0</v>
      </c>
      <c r="K84" s="6"/>
    </row>
  </sheetData>
  <sheetProtection/>
  <autoFilter ref="A6:K82"/>
  <printOptions/>
  <pageMargins left="0.4153935185185185" right="0.23576388888888888" top="0.34803240740740743" bottom="0.42662037037037037" header="0.3" footer="0.3"/>
  <pageSetup orientation="landscape" paperSize="9" scale="92" r:id="rId2"/>
  <rowBreaks count="2" manualBreakCount="2">
    <brk id="38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UT04</dc:creator>
  <cp:keywords/>
  <dc:description/>
  <cp:lastModifiedBy>UT04</cp:lastModifiedBy>
  <cp:lastPrinted>2021-06-08T10:51:46Z</cp:lastPrinted>
  <dcterms:created xsi:type="dcterms:W3CDTF">2020-06-18T08:08:00Z</dcterms:created>
  <dcterms:modified xsi:type="dcterms:W3CDTF">2021-06-10T10:23:15Z</dcterms:modified>
  <cp:category/>
  <cp:version/>
  <cp:contentType/>
  <cp:contentStatus/>
</cp:coreProperties>
</file>